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F38160DC-E92D-48FC-9DD9-40300B386799}" xr6:coauthVersionLast="47" xr6:coauthVersionMax="47" xr10:uidLastSave="{00000000-0000-0000-0000-000000000000}"/>
  <bookViews>
    <workbookView xWindow="-108" yWindow="-108" windowWidth="23256" windowHeight="13176" xr2:uid="{5F79A382-E769-40A7-BF52-06378DC89C6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3" i="1"/>
  <c r="H22" i="1"/>
  <c r="H6" i="1"/>
  <c r="H7" i="1" s="1"/>
  <c r="H21" i="1"/>
  <c r="H20" i="1"/>
  <c r="H19" i="1"/>
  <c r="H18" i="1"/>
  <c r="H17" i="2"/>
  <c r="H16" i="2"/>
  <c r="H15" i="2"/>
  <c r="H14" i="2"/>
  <c r="H13" i="2"/>
  <c r="H12" i="2"/>
  <c r="H11" i="2"/>
  <c r="H10" i="2"/>
  <c r="H9" i="2"/>
  <c r="H18" i="2" s="1"/>
  <c r="H19" i="2" s="1"/>
  <c r="H20" i="2" s="1"/>
  <c r="H7" i="2"/>
  <c r="H16" i="1"/>
  <c r="H17" i="1"/>
  <c r="H15" i="1"/>
  <c r="H14" i="1"/>
  <c r="H13" i="1"/>
  <c r="H12" i="1"/>
  <c r="H11" i="1"/>
  <c r="H10" i="1"/>
  <c r="H9" i="1"/>
  <c r="H21" i="2" l="1"/>
  <c r="H22" i="2" s="1"/>
</calcChain>
</file>

<file path=xl/sharedStrings.xml><?xml version="1.0" encoding="utf-8"?>
<sst xmlns="http://schemas.openxmlformats.org/spreadsheetml/2006/main" count="72" uniqueCount="33">
  <si>
    <t>No</t>
  </si>
  <si>
    <t>Sub Total A</t>
  </si>
  <si>
    <t>Sub Total B</t>
  </si>
  <si>
    <t>Uraian Pekerjaan</t>
  </si>
  <si>
    <t>Vol.</t>
  </si>
  <si>
    <t>Sat.</t>
  </si>
  <si>
    <t>ls</t>
  </si>
  <si>
    <t>pcs</t>
  </si>
  <si>
    <t>Harga Satuan (Rp)</t>
  </si>
  <si>
    <t>Sub Total (A+B)</t>
  </si>
  <si>
    <t>Total</t>
  </si>
  <si>
    <t>PPN 11%</t>
  </si>
  <si>
    <t>Grand Total</t>
  </si>
  <si>
    <t>Jumlah Harga (Rp)</t>
  </si>
  <si>
    <t>Jasa Pekerjaan dan Perakitan Mesin</t>
  </si>
  <si>
    <t>Plat Baja 2 mm</t>
  </si>
  <si>
    <t xml:space="preserve">Pulley </t>
  </si>
  <si>
    <t>V-Belt</t>
  </si>
  <si>
    <t>Elektroda Niko Steel 2 mm</t>
  </si>
  <si>
    <t>Leaf Spring</t>
  </si>
  <si>
    <t>Bearing</t>
  </si>
  <si>
    <t>Mata Pisau</t>
  </si>
  <si>
    <t>pack</t>
  </si>
  <si>
    <t>B. Part-Part Mesin Pencacah Plastik</t>
  </si>
  <si>
    <t>Gearbox Tranmisi</t>
  </si>
  <si>
    <t>Besi Siku L ukuran 40 x40</t>
  </si>
  <si>
    <t>batang</t>
  </si>
  <si>
    <t>A. Pekerjaan Perakitan Mesin</t>
  </si>
  <si>
    <t>meter</t>
  </si>
  <si>
    <t>lembar</t>
  </si>
  <si>
    <t>AS Poros Diameter 35 cm</t>
  </si>
  <si>
    <t>Motor Penggerak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</si>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</sst>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1" fontId="4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41" fontId="4" fillId="0" borderId="1" xfId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1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3DB4-0BCD-4548-B5B5-454B667A75C6}">
  <dimension ref="C4:H28"/>
  <sheetViews>
    <sheetView tabSelected="1" workbookViewId="0">
      <selection activeCell="I21" sqref="I21"/>
    </sheetView>
  </sheetViews>
  <sheetFormatPr defaultRowHeight="14.4" x14ac:dyDescent="0.3"/>
  <cols>
    <col min="3" max="3" width="3.5546875" bestFit="1" customWidth="1"/>
    <col min="4" max="4" width="30.88671875" customWidth="1"/>
    <col min="5" max="5" width="8" bestFit="1" customWidth="1"/>
    <col min="6" max="6" width="8" customWidth="1"/>
    <col min="7" max="7" width="19.109375" bestFit="1" customWidth="1"/>
    <col min="8" max="8" width="16.5546875" customWidth="1"/>
  </cols>
  <sheetData>
    <row r="4" spans="3:8" x14ac:dyDescent="0.3">
      <c r="C4" s="1" t="s">
        <v>0</v>
      </c>
      <c r="D4" s="1" t="s">
        <v>3</v>
      </c>
      <c r="E4" s="2" t="s">
        <v>4</v>
      </c>
      <c r="F4" s="2" t="s">
        <v>5</v>
      </c>
      <c r="G4" s="3" t="s">
        <v>8</v>
      </c>
      <c r="H4" s="3" t="s">
        <v>13</v>
      </c>
    </row>
    <row r="5" spans="3:8" x14ac:dyDescent="0.3">
      <c r="C5" s="4" t="s">
        <v>27</v>
      </c>
      <c r="D5" s="5"/>
      <c r="E5" s="5"/>
      <c r="F5" s="5"/>
      <c r="G5" s="5"/>
      <c r="H5" s="6"/>
    </row>
    <row r="6" spans="3:8" x14ac:dyDescent="0.3">
      <c r="C6" s="7">
        <v>1</v>
      </c>
      <c r="D6" s="8" t="s">
        <v>14</v>
      </c>
      <c r="E6" s="9">
        <v>1</v>
      </c>
      <c r="F6" s="9" t="s">
        <v>6</v>
      </c>
      <c r="G6" s="10">
        <v>0</v>
      </c>
      <c r="H6" s="10">
        <f>(G6*E6)</f>
        <v>0</v>
      </c>
    </row>
    <row r="7" spans="3:8" x14ac:dyDescent="0.3">
      <c r="C7" s="11" t="s">
        <v>1</v>
      </c>
      <c r="D7" s="12"/>
      <c r="E7" s="12"/>
      <c r="F7" s="12"/>
      <c r="G7" s="12"/>
      <c r="H7" s="13">
        <f>SUM(H6:H6)</f>
        <v>0</v>
      </c>
    </row>
    <row r="8" spans="3:8" x14ac:dyDescent="0.3">
      <c r="C8" s="4" t="s">
        <v>23</v>
      </c>
      <c r="D8" s="5"/>
      <c r="E8" s="5"/>
      <c r="F8" s="5"/>
      <c r="G8" s="5"/>
      <c r="H8" s="6"/>
    </row>
    <row r="9" spans="3:8" x14ac:dyDescent="0.3">
      <c r="C9" s="7">
        <v>1</v>
      </c>
      <c r="D9" s="8" t="s">
        <v>15</v>
      </c>
      <c r="E9" s="9">
        <v>0</v>
      </c>
      <c r="F9" s="9" t="s">
        <v>29</v>
      </c>
      <c r="G9" s="14"/>
      <c r="H9" s="10">
        <f>G9*E9</f>
        <v>0</v>
      </c>
    </row>
    <row r="10" spans="3:8" x14ac:dyDescent="0.3">
      <c r="C10" s="7">
        <v>2</v>
      </c>
      <c r="D10" s="8" t="s">
        <v>16</v>
      </c>
      <c r="E10" s="9">
        <v>0</v>
      </c>
      <c r="F10" s="9" t="s">
        <v>7</v>
      </c>
      <c r="G10" s="14">
        <v>0</v>
      </c>
      <c r="H10" s="10">
        <f t="shared" ref="H10:H16" si="0">G10*E10</f>
        <v>0</v>
      </c>
    </row>
    <row r="11" spans="3:8" x14ac:dyDescent="0.3">
      <c r="C11" s="7">
        <v>3</v>
      </c>
      <c r="D11" s="8" t="s">
        <v>17</v>
      </c>
      <c r="E11" s="9">
        <v>0</v>
      </c>
      <c r="F11" s="9" t="s">
        <v>7</v>
      </c>
      <c r="G11" s="14">
        <v>0</v>
      </c>
      <c r="H11" s="10">
        <f t="shared" si="0"/>
        <v>0</v>
      </c>
    </row>
    <row r="12" spans="3:8" x14ac:dyDescent="0.3">
      <c r="C12" s="7">
        <v>4</v>
      </c>
      <c r="D12" s="8" t="s">
        <v>18</v>
      </c>
      <c r="E12" s="9">
        <v>0</v>
      </c>
      <c r="F12" s="9" t="s">
        <v>22</v>
      </c>
      <c r="G12" s="14">
        <v>0</v>
      </c>
      <c r="H12" s="10">
        <f t="shared" si="0"/>
        <v>0</v>
      </c>
    </row>
    <row r="13" spans="3:8" x14ac:dyDescent="0.3">
      <c r="C13" s="7">
        <v>5</v>
      </c>
      <c r="D13" s="8" t="s">
        <v>19</v>
      </c>
      <c r="E13" s="9">
        <v>0</v>
      </c>
      <c r="F13" s="9" t="s">
        <v>7</v>
      </c>
      <c r="G13" s="14">
        <v>0</v>
      </c>
      <c r="H13" s="10">
        <f t="shared" si="0"/>
        <v>0</v>
      </c>
    </row>
    <row r="14" spans="3:8" x14ac:dyDescent="0.3">
      <c r="C14" s="7">
        <v>6</v>
      </c>
      <c r="D14" s="8" t="s">
        <v>20</v>
      </c>
      <c r="E14" s="9">
        <v>0</v>
      </c>
      <c r="F14" s="9" t="s">
        <v>7</v>
      </c>
      <c r="G14" s="14">
        <v>0</v>
      </c>
      <c r="H14" s="10">
        <f t="shared" si="0"/>
        <v>0</v>
      </c>
    </row>
    <row r="15" spans="3:8" x14ac:dyDescent="0.3">
      <c r="C15" s="7">
        <v>7</v>
      </c>
      <c r="D15" s="8" t="s">
        <v>21</v>
      </c>
      <c r="E15" s="9">
        <v>0</v>
      </c>
      <c r="F15" s="9" t="s">
        <v>7</v>
      </c>
      <c r="G15" s="14">
        <v>0</v>
      </c>
      <c r="H15" s="10">
        <f t="shared" si="0"/>
        <v>0</v>
      </c>
    </row>
    <row r="16" spans="3:8" x14ac:dyDescent="0.3">
      <c r="C16" s="7">
        <v>8</v>
      </c>
      <c r="D16" s="8" t="s">
        <v>25</v>
      </c>
      <c r="E16" s="9">
        <v>0</v>
      </c>
      <c r="F16" s="9" t="s">
        <v>28</v>
      </c>
      <c r="G16" s="14">
        <v>0</v>
      </c>
      <c r="H16" s="10">
        <f t="shared" si="0"/>
        <v>0</v>
      </c>
    </row>
    <row r="17" spans="3:8" x14ac:dyDescent="0.3">
      <c r="C17" s="7">
        <v>9</v>
      </c>
      <c r="D17" s="8" t="s">
        <v>24</v>
      </c>
      <c r="E17" s="9">
        <v>0</v>
      </c>
      <c r="F17" s="9" t="s">
        <v>7</v>
      </c>
      <c r="G17" s="14">
        <v>0</v>
      </c>
      <c r="H17" s="10">
        <f t="shared" ref="H17:H20" si="1">G17*E17</f>
        <v>0</v>
      </c>
    </row>
    <row r="18" spans="3:8" x14ac:dyDescent="0.3">
      <c r="C18" s="7">
        <v>10</v>
      </c>
      <c r="D18" s="8" t="s">
        <v>30</v>
      </c>
      <c r="E18" s="9">
        <v>0</v>
      </c>
      <c r="F18" s="9" t="s">
        <v>28</v>
      </c>
      <c r="G18" s="14">
        <v>0</v>
      </c>
      <c r="H18" s="10">
        <f t="shared" si="1"/>
        <v>0</v>
      </c>
    </row>
    <row r="19" spans="3:8" x14ac:dyDescent="0.3">
      <c r="C19" s="7">
        <v>11</v>
      </c>
      <c r="D19" s="8" t="s">
        <v>31</v>
      </c>
      <c r="E19" s="9">
        <v>0</v>
      </c>
      <c r="F19" s="9" t="s">
        <v>32</v>
      </c>
      <c r="G19" s="14">
        <v>0</v>
      </c>
      <c r="H19" s="10">
        <f t="shared" si="1"/>
        <v>0</v>
      </c>
    </row>
    <row r="20" spans="3:8" x14ac:dyDescent="0.3">
      <c r="C20" s="7">
        <v>12</v>
      </c>
      <c r="D20" s="8"/>
      <c r="E20" s="9">
        <v>0</v>
      </c>
      <c r="F20" s="9" t="s">
        <v>7</v>
      </c>
      <c r="G20" s="14">
        <v>0</v>
      </c>
      <c r="H20" s="10">
        <f t="shared" si="1"/>
        <v>0</v>
      </c>
    </row>
    <row r="21" spans="3:8" x14ac:dyDescent="0.3">
      <c r="C21" s="7">
        <v>13</v>
      </c>
      <c r="D21" s="8"/>
      <c r="E21" s="9">
        <v>0</v>
      </c>
      <c r="F21" s="9" t="s">
        <v>7</v>
      </c>
      <c r="G21" s="14">
        <v>0</v>
      </c>
      <c r="H21" s="10">
        <f t="shared" ref="H21:H22" si="2">G21*E21</f>
        <v>0</v>
      </c>
    </row>
    <row r="22" spans="3:8" x14ac:dyDescent="0.3">
      <c r="C22" s="7">
        <v>14</v>
      </c>
      <c r="D22" s="8"/>
      <c r="E22" s="9">
        <v>0</v>
      </c>
      <c r="F22" s="9" t="s">
        <v>7</v>
      </c>
      <c r="G22" s="14">
        <v>0</v>
      </c>
      <c r="H22" s="10">
        <f t="shared" si="2"/>
        <v>0</v>
      </c>
    </row>
    <row r="23" spans="3:8" x14ac:dyDescent="0.3">
      <c r="C23" s="7">
        <v>15</v>
      </c>
      <c r="D23" s="8"/>
      <c r="E23" s="9">
        <v>0</v>
      </c>
      <c r="F23" s="9" t="s">
        <v>7</v>
      </c>
      <c r="G23" s="14">
        <v>0</v>
      </c>
      <c r="H23" s="10">
        <f t="shared" ref="H23" si="3">G23*E23</f>
        <v>0</v>
      </c>
    </row>
    <row r="24" spans="3:8" x14ac:dyDescent="0.3">
      <c r="C24" s="11" t="s">
        <v>2</v>
      </c>
      <c r="D24" s="12"/>
      <c r="E24" s="12"/>
      <c r="F24" s="12"/>
      <c r="G24" s="15"/>
      <c r="H24" s="13">
        <f>SUM(H9:H23)</f>
        <v>0</v>
      </c>
    </row>
    <row r="25" spans="3:8" x14ac:dyDescent="0.3">
      <c r="C25" s="16"/>
      <c r="D25" s="16"/>
      <c r="E25" s="16"/>
      <c r="F25" s="16"/>
    </row>
    <row r="26" spans="3:8" x14ac:dyDescent="0.3">
      <c r="C26" s="16"/>
      <c r="D26" s="16"/>
      <c r="E26" s="16"/>
      <c r="F26" s="16"/>
    </row>
    <row r="27" spans="3:8" x14ac:dyDescent="0.3">
      <c r="C27" s="16"/>
      <c r="D27" s="16"/>
      <c r="E27" s="16"/>
      <c r="F27" s="16"/>
    </row>
    <row r="28" spans="3:8" x14ac:dyDescent="0.3">
      <c r="C28" s="16"/>
      <c r="D28" s="16"/>
      <c r="E28" s="16"/>
      <c r="F28" s="16"/>
    </row>
  </sheetData>
  <mergeCells count="4">
    <mergeCell ref="C24:G24"/>
    <mergeCell ref="C5:H5"/>
    <mergeCell ref="C7:G7"/>
    <mergeCell ref="C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D2A9A-196B-45F6-BBA8-40AF19A70930}">
  <dimension ref="C4:H22"/>
  <sheetViews>
    <sheetView workbookViewId="0">
      <selection activeCell="G25" sqref="G25"/>
    </sheetView>
  </sheetViews>
  <sheetFormatPr defaultRowHeight="14.4" x14ac:dyDescent="0.3"/>
  <cols>
    <col min="3" max="3" width="3.5546875" bestFit="1" customWidth="1"/>
    <col min="4" max="4" width="30.88671875" customWidth="1"/>
    <col min="5" max="5" width="8" bestFit="1" customWidth="1"/>
    <col min="6" max="6" width="8" customWidth="1"/>
    <col min="7" max="7" width="19.109375" bestFit="1" customWidth="1"/>
    <col min="8" max="8" width="16.5546875" customWidth="1"/>
  </cols>
  <sheetData>
    <row r="4" spans="3:8" x14ac:dyDescent="0.3">
      <c r="C4" s="1" t="s">
        <v>0</v>
      </c>
      <c r="D4" s="1" t="s">
        <v>3</v>
      </c>
      <c r="E4" s="2" t="s">
        <v>4</v>
      </c>
      <c r="F4" s="2" t="s">
        <v>5</v>
      </c>
      <c r="G4" s="3" t="s">
        <v>8</v>
      </c>
      <c r="H4" s="3" t="s">
        <v>13</v>
      </c>
    </row>
    <row r="5" spans="3:8" x14ac:dyDescent="0.3">
      <c r="C5" s="4" t="s">
        <v>27</v>
      </c>
      <c r="D5" s="5"/>
      <c r="E5" s="5"/>
      <c r="F5" s="5"/>
      <c r="G5" s="5"/>
      <c r="H5" s="6"/>
    </row>
    <row r="6" spans="3:8" x14ac:dyDescent="0.3">
      <c r="C6" s="7">
        <v>1</v>
      </c>
      <c r="D6" s="8" t="s">
        <v>14</v>
      </c>
      <c r="E6" s="9">
        <v>1</v>
      </c>
      <c r="F6" s="9" t="s">
        <v>6</v>
      </c>
      <c r="G6" s="10">
        <v>5602500</v>
      </c>
      <c r="H6" s="10">
        <v>5602500</v>
      </c>
    </row>
    <row r="7" spans="3:8" x14ac:dyDescent="0.3">
      <c r="C7" s="11" t="s">
        <v>1</v>
      </c>
      <c r="D7" s="12"/>
      <c r="E7" s="12"/>
      <c r="F7" s="12"/>
      <c r="G7" s="12"/>
      <c r="H7" s="13">
        <f>SUM(H6:H6)</f>
        <v>5602500</v>
      </c>
    </row>
    <row r="8" spans="3:8" x14ac:dyDescent="0.3">
      <c r="C8" s="4" t="s">
        <v>23</v>
      </c>
      <c r="D8" s="5"/>
      <c r="E8" s="5"/>
      <c r="F8" s="5"/>
      <c r="G8" s="5"/>
      <c r="H8" s="6"/>
    </row>
    <row r="9" spans="3:8" x14ac:dyDescent="0.3">
      <c r="C9" s="7">
        <v>1</v>
      </c>
      <c r="D9" s="8" t="s">
        <v>15</v>
      </c>
      <c r="E9" s="9">
        <v>3</v>
      </c>
      <c r="F9" s="9" t="s">
        <v>7</v>
      </c>
      <c r="G9" s="14">
        <v>3139750</v>
      </c>
      <c r="H9" s="10">
        <f>G9*E9</f>
        <v>9419250</v>
      </c>
    </row>
    <row r="10" spans="3:8" x14ac:dyDescent="0.3">
      <c r="C10" s="7">
        <v>2</v>
      </c>
      <c r="D10" s="8" t="s">
        <v>16</v>
      </c>
      <c r="E10" s="9">
        <v>1</v>
      </c>
      <c r="F10" s="9" t="s">
        <v>7</v>
      </c>
      <c r="G10" s="14">
        <v>10000000</v>
      </c>
      <c r="H10" s="10">
        <f t="shared" ref="H10:H17" si="0">G10*E10</f>
        <v>10000000</v>
      </c>
    </row>
    <row r="11" spans="3:8" x14ac:dyDescent="0.3">
      <c r="C11" s="7">
        <v>3</v>
      </c>
      <c r="D11" s="8" t="s">
        <v>17</v>
      </c>
      <c r="E11" s="9">
        <v>1</v>
      </c>
      <c r="F11" s="9" t="s">
        <v>7</v>
      </c>
      <c r="G11" s="14">
        <v>1368625</v>
      </c>
      <c r="H11" s="10">
        <f t="shared" si="0"/>
        <v>1368625</v>
      </c>
    </row>
    <row r="12" spans="3:8" x14ac:dyDescent="0.3">
      <c r="C12" s="7">
        <v>4</v>
      </c>
      <c r="D12" s="8" t="s">
        <v>18</v>
      </c>
      <c r="E12" s="9">
        <v>2</v>
      </c>
      <c r="F12" s="9" t="s">
        <v>22</v>
      </c>
      <c r="G12" s="14">
        <v>2181250</v>
      </c>
      <c r="H12" s="10">
        <f t="shared" si="0"/>
        <v>4362500</v>
      </c>
    </row>
    <row r="13" spans="3:8" x14ac:dyDescent="0.3">
      <c r="C13" s="7">
        <v>5</v>
      </c>
      <c r="D13" s="8" t="s">
        <v>19</v>
      </c>
      <c r="E13" s="9">
        <v>1</v>
      </c>
      <c r="F13" s="9" t="s">
        <v>7</v>
      </c>
      <c r="G13" s="14">
        <v>13570987</v>
      </c>
      <c r="H13" s="10">
        <f t="shared" si="0"/>
        <v>13570987</v>
      </c>
    </row>
    <row r="14" spans="3:8" x14ac:dyDescent="0.3">
      <c r="C14" s="7">
        <v>6</v>
      </c>
      <c r="D14" s="8" t="s">
        <v>20</v>
      </c>
      <c r="E14" s="9">
        <v>2</v>
      </c>
      <c r="F14" s="9" t="s">
        <v>7</v>
      </c>
      <c r="G14" s="14">
        <v>80000</v>
      </c>
      <c r="H14" s="10">
        <f t="shared" si="0"/>
        <v>160000</v>
      </c>
    </row>
    <row r="15" spans="3:8" x14ac:dyDescent="0.3">
      <c r="C15" s="7">
        <v>7</v>
      </c>
      <c r="D15" s="8" t="s">
        <v>21</v>
      </c>
      <c r="E15" s="9">
        <v>4</v>
      </c>
      <c r="F15" s="9" t="s">
        <v>7</v>
      </c>
      <c r="G15" s="14">
        <v>380000</v>
      </c>
      <c r="H15" s="10">
        <f t="shared" si="0"/>
        <v>1520000</v>
      </c>
    </row>
    <row r="16" spans="3:8" x14ac:dyDescent="0.3">
      <c r="C16" s="7">
        <v>8</v>
      </c>
      <c r="D16" s="8" t="s">
        <v>25</v>
      </c>
      <c r="E16" s="9">
        <v>2</v>
      </c>
      <c r="F16" s="9" t="s">
        <v>26</v>
      </c>
      <c r="G16" s="14">
        <v>360000</v>
      </c>
      <c r="H16" s="10">
        <f t="shared" si="0"/>
        <v>720000</v>
      </c>
    </row>
    <row r="17" spans="3:8" x14ac:dyDescent="0.3">
      <c r="C17" s="7">
        <v>9</v>
      </c>
      <c r="D17" s="8" t="s">
        <v>24</v>
      </c>
      <c r="E17" s="9">
        <v>1</v>
      </c>
      <c r="F17" s="9" t="s">
        <v>7</v>
      </c>
      <c r="G17" s="14">
        <v>380000</v>
      </c>
      <c r="H17" s="10">
        <f t="shared" si="0"/>
        <v>380000</v>
      </c>
    </row>
    <row r="18" spans="3:8" x14ac:dyDescent="0.3">
      <c r="C18" s="11" t="s">
        <v>2</v>
      </c>
      <c r="D18" s="12"/>
      <c r="E18" s="12"/>
      <c r="F18" s="12"/>
      <c r="G18" s="15"/>
      <c r="H18" s="13">
        <f>SUM(H9:H17)</f>
        <v>41501362</v>
      </c>
    </row>
    <row r="19" spans="3:8" x14ac:dyDescent="0.3">
      <c r="C19" s="16"/>
      <c r="D19" s="16"/>
      <c r="E19" s="16"/>
      <c r="F19" s="16"/>
      <c r="G19" s="17" t="s">
        <v>9</v>
      </c>
      <c r="H19" s="18">
        <f>H7+H18</f>
        <v>47103862</v>
      </c>
    </row>
    <row r="20" spans="3:8" x14ac:dyDescent="0.3">
      <c r="C20" s="16"/>
      <c r="D20" s="16"/>
      <c r="E20" s="16"/>
      <c r="F20" s="16"/>
      <c r="G20" s="17" t="s">
        <v>10</v>
      </c>
      <c r="H20" s="18">
        <f>SUM(H19:H19)</f>
        <v>47103862</v>
      </c>
    </row>
    <row r="21" spans="3:8" x14ac:dyDescent="0.3">
      <c r="C21" s="16"/>
      <c r="D21" s="16"/>
      <c r="E21" s="16"/>
      <c r="F21" s="16"/>
      <c r="G21" s="19" t="s">
        <v>11</v>
      </c>
      <c r="H21" s="20">
        <f>H20*11%</f>
        <v>5181424.82</v>
      </c>
    </row>
    <row r="22" spans="3:8" x14ac:dyDescent="0.3">
      <c r="C22" s="16"/>
      <c r="D22" s="16"/>
      <c r="E22" s="16"/>
      <c r="F22" s="16"/>
      <c r="G22" s="21" t="s">
        <v>12</v>
      </c>
      <c r="H22" s="22">
        <f>SUM(H20:H21)</f>
        <v>52285286.82</v>
      </c>
    </row>
  </sheetData>
  <mergeCells count="4">
    <mergeCell ref="C5:H5"/>
    <mergeCell ref="C7:G7"/>
    <mergeCell ref="C8:H8"/>
    <mergeCell ref="C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Bie</dc:creator>
  <cp:lastModifiedBy>Ray Bie</cp:lastModifiedBy>
  <dcterms:created xsi:type="dcterms:W3CDTF">2025-05-24T15:12:53Z</dcterms:created>
  <dcterms:modified xsi:type="dcterms:W3CDTF">2025-05-24T16:55:59Z</dcterms:modified>
</cp:coreProperties>
</file>